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ABDE9DCE-C20E-411F-A215-99DBA0C789F4}" xr6:coauthVersionLast="47" xr6:coauthVersionMax="47" xr10:uidLastSave="{00000000-0000-0000-0000-000000000000}"/>
  <workbookProtection workbookAlgorithmName="SHA-512" workbookHashValue="siQpleSntWNeC0TxFfyy5+dy8aQ+U2uqyigcebFLvVCxVM3UyglA2lBNxmk1llHjSqv3rxG3oRtOqx4VGkisnA==" workbookSaltValue="L9Uam+nqIQU9xxwHGeOO+A==" workbookSpinCount="100000" lockStructure="1"/>
  <bookViews>
    <workbookView xWindow="2640" yWindow="2640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X436" i="1" s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Y423" i="1"/>
  <c r="AY40" i="1"/>
  <c r="AX35" i="1"/>
  <c r="AX416" i="1"/>
  <c r="AY102" i="1"/>
  <c r="AY149" i="1"/>
  <c r="AY403" i="1"/>
  <c r="AY198" i="1"/>
  <c r="AX94" i="1"/>
  <c r="AX81" i="1" s="1"/>
  <c r="AX198" i="1"/>
  <c r="AY277" i="1"/>
  <c r="AY222" i="1" s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72" i="1"/>
  <c r="AY391" i="1"/>
  <c r="AY436" i="1"/>
  <c r="AX453" i="1" l="1"/>
  <c r="AY454" i="1"/>
  <c r="AY453" i="1" s="1"/>
  <c r="AY287" i="1"/>
  <c r="AY161" i="1"/>
  <c r="AX118" i="1"/>
  <c r="AX117" i="1" s="1"/>
  <c r="AY477" i="1"/>
  <c r="AX187" i="1"/>
  <c r="AY187" i="1"/>
  <c r="AX507" i="1"/>
  <c r="AX287" i="1"/>
  <c r="AY117" i="1"/>
  <c r="AX40" i="1"/>
  <c r="AX7" i="1" s="1"/>
  <c r="AX184" i="1" s="1"/>
  <c r="AX478" i="1"/>
  <c r="AX477" i="1" s="1"/>
  <c r="AY372" i="1"/>
  <c r="AX222" i="1"/>
  <c r="AX423" i="1"/>
  <c r="AX372" i="1" s="1"/>
  <c r="AY7" i="1"/>
  <c r="AY186" i="1" l="1"/>
  <c r="AY543" i="1" s="1"/>
  <c r="AY184" i="1"/>
  <c r="AX186" i="1"/>
  <c r="AX543" i="1" s="1"/>
  <c r="AX544" i="1" s="1"/>
  <c r="AY544" i="1" l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<sst xmlns="http://schemas.openxmlformats.org/spreadsheetml/2006/main" count="1086" uniqueCount="1067">
  <si>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</si>
  <si>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</si>
  <si>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</si>
  <si>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</si>
  <si>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</si>
  <si>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</si>
  <si>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</si>
  <si>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</si>
  <si>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</si>
  <si>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</si>
  <si>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</si>
  <si>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</si>
  <si>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</si>
  <si>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</si>
  <si>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</si>
  <si>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</si>
  <si>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</si>
  <si>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</si>
  <si>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</si>
  <si>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</si>
  <si>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</si>
  <si>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</si>
  <si>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</si>
  <si>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</si>
  <si>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</si>
  <si>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</si>
  <si>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</si>
  <si>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</si>
  <si>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</si>
  <si>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</si>
  <si>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</si>
  <si>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</si>
  <si>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</si>
  <si>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</si>
  <si>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</si>
  <si>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</si>
  <si>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</si>
  <si>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</si>
  <si>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</si>
  <si>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</si>
  <si>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</si>
  <si>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</si>
  <si>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</si>
  <si>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</si>
  <si>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</si>
  <si>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</si>
  <si>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</si>
  <si>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</si>
  <si>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</si>
  <si>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</si>
  <si>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</si>
  <si>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</si>
  <si>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</si>
  <si>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</si>
  <si>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</si>
  <si>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</si>
  <si>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</si>
  <si>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</si>
  <si>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</si>
  <si>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</si>
  <si>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</si>
  <si>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</si>
  <si>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</si>
  <si>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</si>
  <si>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</si>
  <si>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</si>
  <si>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</si>
  <si>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</si>
  <si>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</si>
  <si>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</si>
  <si>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</si>
  <si>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</si>
  <si>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</si>
  <si>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</si>
  <si>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</si>
  <si>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</si>
  <si>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</si>
  <si>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</si>
  <si>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</si>
  <si>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</si>
  <si>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</si>
  <si>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</si>
  <si>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</si>
  <si>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</si>
  <si>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</si>
  <si>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</si>
  <si>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</si>
  <si>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</si>
  <si>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</si>
  <si>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</si>
  <si>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</si>
  <si>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</si>
  <si>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</si>
  <si>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</si>
  <si>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</si>
  <si>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</si>
  <si>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</si>
  <si>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</si>
  <si>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</si>
  <si>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</si>
  <si>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</si>
  <si>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</si>
  <si>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</si>
  <si>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</si>
  <si>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</si>
  <si>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</si>
  <si>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</si>
  <si>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</si>
  <si>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</si>
  <si>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</si>
  <si>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</si>
  <si>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</si>
  <si>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</si>
  <si>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</si>
  <si>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</si>
  <si>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</si>
  <si>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</si>
  <si>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</si>
  <si>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</si>
  <si>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</si>
  <si>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</si>
  <si>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</si>
  <si>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</si>
  <si>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</si>
  <si>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</si>
  <si>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</si>
  <si>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</si>
  <si>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</si>
  <si>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</si>
  <si>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</si>
  <si>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</si>
  <si>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</si>
  <si>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</si>
  <si>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</si>
  <si>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</si>
  <si>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</si>
  <si>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</si>
  <si>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</si>
  <si>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</si>
  <si>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</si>
  <si>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</si>
  <si>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</si>
  <si>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</si>
  <si>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</si>
  <si>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</si>
  <si>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</si>
  <si>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</si>
  <si>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</si>
  <si>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</si>
  <si>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</si>
  <si>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</si>
  <si>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</si>
  <si>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</si>
  <si>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</si>
  <si>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</si>
  <si>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</si>
  <si>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</si>
  <si>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</si>
  <si>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</si>
  <si>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</si>
  <si>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</si>
  <si>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</si>
  <si>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</si>
  <si>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</si>
  <si>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</si>
  <si>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</si>
  <si>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</si>
  <si>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</si>
  <si>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</si>
  <si>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</si>
  <si>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</si>
  <si>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</si>
  <si>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</si>
  <si>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</si>
  <si>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</si>
  <si>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</si>
  <si>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</si>
  <si>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</si>
  <si>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</si>
  <si>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</si>
  <si>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</si>
  <si>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</si>
  <si>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</si>
  <si>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</si>
  <si>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</si>
  <si>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</si>
  <si>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</si>
  <si>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</si>
  <si>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</si>
  <si>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</si>
  <si>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</si>
  <si>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</si>
  <si>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</si>
  <si>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</si>
  <si>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</si>
  <si>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</si>
  <si>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</si>
  <si>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</si>
  <si>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</si>
  <si>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</si>
  <si>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</si>
  <si>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</si>
  <si>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</si>
  <si>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</si>
  <si>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</si>
  <si>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</si>
  <si>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</si>
  <si>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</si>
  <si>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</si>
  <si>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</si>
  <si>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</si>
  <si>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</si>
  <si>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</si>
  <si>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</si>
  <si>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</si>
  <si>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</si>
  <si>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</si>
  <si>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</si>
  <si>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</si>
  <si>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</si>
  <si>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</si>
  <si>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</si>
  <si>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</si>
  <si>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</si>
  <si>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</si>
  <si>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</si>
  <si>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</si>
  <si>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</si>
  <si>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</si>
  <si>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</si>
  <si>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</si>
  <si>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</si>
  <si>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</si>
  <si>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</si>
  <si>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</si>
  <si>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</si>
  <si>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</si>
  <si>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</si>
  <si>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</si>
  <si>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</si>
  <si>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</si>
  <si>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</si>
  <si>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</si>
  <si>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</si>
  <si>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</si>
  <si>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</si>
  <si>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</si>
  <si>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</si>
  <si>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</si>
  <si>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</si>
  <si>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</si>
  <si>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</si>
  <si>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</si>
  <si>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</si>
  <si>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</si>
  <si>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</si>
  <si>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</si>
  <si>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</si>
  <si>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</si>
  <si>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</si>
  <si>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</si>
  <si>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</si>
  <si>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</si>
  <si>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</si>
  <si>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</si>
  <si>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</si>
  <si>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</si>
  <si>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</si>
  <si>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</si>
  <si>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</si>
  <si>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</si>
  <si>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</si>
  <si>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</si>
  <si>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</si>
  <si>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</si>
  <si>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</si>
  <si>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</si>
  <si>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</si>
  <si>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</si>
  <si>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</si>
  <si>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</si>
  <si>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</si>
  <si>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</si>
  <si>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</si>
  <si>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</si>
  <si>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</si>
  <si>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</si>
  <si>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</si>
  <si>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</si>
  <si>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</si>
  <si>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</si>
  <si>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</si>
  <si>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</si>
  <si>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</si>
  <si>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</si>
  <si>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</si>
  <si>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</si>
  <si>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</si>
  <si>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</si>
  <si>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</si>
  <si>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</si>
  <si>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</si>
  <si>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</si>
  <si>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</si>
  <si>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</si>
  <si>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</si>
  <si>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</si>
  <si>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</si>
  <si>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</si>
  <si>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</si>
  <si>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</si>
  <si>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</si>
  <si>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</si>
  <si>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</si>
  <si>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</si>
  <si>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</si>
  <si>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</si>
  <si>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</si>
  <si>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</si>
  <si>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</si>
  <si>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</si>
  <si>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</si>
  <si>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</si>
  <si>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</si>
  <si>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</si>
  <si>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</si>
  <si>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</si>
  <si>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</si>
  <si>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</si>
  <si>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</si>
  <si>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</si>
  <si>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</si>
  <si>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</si>
  <si>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</si>
  <si>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</si>
  <si>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</si>
  <si>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</si>
  <si>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</si>
  <si>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</si>
  <si>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</si>
  <si>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</si>
  <si>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</si>
  <si>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</si>
  <si>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</si>
  <si>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</si>
  <si>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</si>
  <si>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</si>
  <si>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</si>
  <si>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</si>
  <si>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</si>
  <si>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</si>
  <si>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</si>
  <si>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</si>
  <si>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</si>
  <si>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</si>
  <si>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</si>
  <si>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</si>
  <si>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</si>
  <si>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</si>
  <si>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</si>
  <si>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</si>
  <si>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</si>
  <si>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</si>
  <si>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</si>
  <si>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</si>
  <si>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</si>
  <si>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</si>
  <si>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</si>
  <si>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</si>
  <si>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</si>
  <si>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</si>
  <si>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</si>
  <si>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</si>
  <si>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</si>
  <si>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</si>
  <si>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</si>
  <si>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</si>
  <si>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</si>
  <si>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</si>
  <si>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</si>
  <si>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</si>
  <si>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</si>
  <si>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</si>
  <si>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</si>
  <si>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</si>
  <si>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</si>
  <si>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</si>
  <si>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</si>
  <si>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</si>
  <si>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</si>
  <si>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</si>
  <si>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</si>
  <si>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</si>
  <si>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</si>
  <si>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</si>
  <si>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</si>
  <si>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</si>
  <si>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</si>
  <si>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</si>
  <si>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</si>
  <si>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</si>
  <si>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</si>
  <si>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</si>
  <si>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</si>
  <si>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</si>
  <si>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</si>
  <si>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</si>
  <si>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</si>
  <si>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</si>
  <si>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</si>
  <si>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</si>
  <si>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</si>
  <si>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</si>
  <si>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</si>
  <si>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</si>
  <si>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</si>
  <si>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</si>
  <si>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</si>
  <si>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</si>
  <si>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</si>
  <si>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</si>
  <si>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</si>
  <si>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</si>
  <si>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</si>
  <si>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</si>
  <si>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</si>
  <si>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</si>
  <si>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</si>
  <si>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</si>
  <si>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</si>
  <si>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</si>
  <si>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</si>
  <si>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</si>
  <si>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</si>
  <si>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</si>
  <si>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</si>
  <si>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</si>
  <si>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</si>
  <si>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</si>
  <si>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</si>
  <si>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</si>
  <si>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</si>
  <si>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</si>
  <si>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</si>
  <si>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</si>
  <si>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</si>
  <si>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</si>
  <si>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</si>
  <si>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</si>
  <si>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</si>
  <si>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</si>
  <si>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</si>
  <si>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</si>
  <si>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</si>
  <si>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</si>
  <si>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</si>
  <si>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</si>
  <si>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</si>
  <si>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</si>
  <si>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</si>
  <si>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</si>
  <si>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</si>
  <si>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</si>
  <si>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</si>
  <si>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</si>
  <si>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</si>
  <si>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</si>
  <si>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</si>
  <si>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</si>
  <si>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</si>
  <si>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</si>
  <si>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</si>
  <si>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</si>
  <si>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</si>
  <si>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</si>
  <si>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</si>
  <si>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</si>
  <si>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</si>
  <si>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</si>
  <si>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</si>
  <si>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</si>
  <si>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</si>
  <si>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</si>
  <si>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</si>
  <si>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</si>
  <si>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</si>
  <si>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</si>
  <si>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</si>
  <si>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</si>
  <si>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</si>
  <si>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</si>
  <si>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</si>
  <si>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</si>
  <si>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</si>
  <si>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</si>
  <si>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</si>
  <si>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</si>
  <si>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</si>
  <si>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</si>
  <si>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</si>
  <si>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</si>
  <si>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</si>
  <si>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</si>
  <si>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</si>
  <si>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</si>
  <si>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</si>
  <si>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</si>
  <si>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</si>
  <si>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</si>
  <si>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</si>
  <si>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</si>
  <si>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</si>
  <si>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</si>
  <si>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</si>
  <si>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</si>
  <si>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</si>
  <si>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</si>
  <si>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</si>
  <si>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</si>
  <si>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</si>
  <si>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</si>
  <si>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</si>
  <si>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</si>
  <si>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</si>
  <si>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</si>
  <si>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</si>
  <si>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</si>
  <si>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</si>
  <si>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</si>
  <si>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</si>
  <si>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</si>
  <si>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</si>
  <si>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</si>
  <si>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</si>
  <si>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</si>
  <si>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</si>
  <si>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</si>
  <si>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</si>
  <si>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</si>
  <si>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</si>
  <si>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</si>
  <si>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</si>
  <si>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</si>
  <si>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</si>
  <si>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</si>
  <si>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</si>
  <si>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</si>
  <si>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</si>
  <si>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</si>
  <si>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</si>
  <si>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</si>
  <si>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</si>
  <si>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</si>
  <si>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</si>
  <si>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</si>
  <si>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</si>
  <si>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</si>
  <si>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</si>
  <si>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</si>
  <si>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</si>
  <si>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</si>
  <si>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</si>
  <si>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</si>
  <si>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</si>
  <si>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</si>
  <si>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</si>
  <si>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</si>
  <si>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</si>
  <si>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</si>
  <si>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</si>
  <si>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</si>
  <si>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</si>
  <si>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</si>
  <si>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</si>
  <si>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</si>
  <si>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</si>
  <si>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</si>
  <si>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</si>
  <si>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</si>
  <si>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</si>
  <si>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</si>
  <si>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</si>
  <si>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</si>
  <si>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</si>
  <si>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</si>
  <si>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</si>
  <si>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</si>
  <si>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</si>
  <si>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</si>
  <si>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</si>
  <si>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</si>
  <si>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</si>
  <si>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</si>
  <si>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</si>
  <si>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</si>
  <si>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</si>
  <si>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</si>
  <si>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</si>
  <si>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</si>
  <si>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</si>
  <si>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</si>
  <si>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</si>
  <si>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</si>
  <si>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</si>
  <si>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</si>
  <si>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</si>
  <si>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</si>
  <si>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</si>
  <si>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</si>
  <si>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</si>
  <si>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</si>
  <si>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</si>
  <si>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</si>
  <si>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</si>
  <si>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</si>
  <si>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</si>
  <si>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</si>
  <si>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</si>
  <si>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</si>
  <si>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</si>
  <si>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</si>
  <si>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</si>
  <si>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</si>
  <si>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</si>
  <si>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</si>
  <si>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</si>
  <si>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</si>
  <si>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</si>
  <si>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</si>
  <si>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</si>
  <si>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</si>
  <si>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</si>
  <si>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</si>
  <si>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</si>
  <si>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</si>
  <si>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</si>
  <si>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</si>
  <si>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</si>
  <si>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</si>
  <si>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</si>
  <si>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</si>
  <si>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</si>
  <si>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</si>
  <si>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</si>
  <si>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</si>
  <si>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</si>
  <si>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</si>
  <si>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</si>
  <si>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</si>
  <si>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</si>
  <si>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</si>
  <si>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</si>
  <si>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</si>
  <si>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</si>
  <si>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</si>
  <si>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</si>
  <si>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</si>
  <si>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</si>
  <si>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</si>
  <si>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</si>
  <si>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</si>
  <si>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</si>
  <si>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</si>
  <si>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</si>
  <si>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</si>
  <si>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</si>
  <si>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</si>
  <si>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</si>
  <si>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</si>
  <si>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</si>
  <si>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</si>
  <si>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</si>
  <si>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</si>
  <si>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</si>
  <si>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</si>
  <si>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</si>
  <si>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</si>
  <si>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</si>
  <si>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</si>
  <si>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</si>
  <si>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</si>
  <si>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</si>
  <si>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</si>
  <si>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</si>
  <si>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</si>
  <si>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</si>
  <si>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</si>
  <si>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</si>
  <si>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</si>
  <si>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</si>
  <si>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</si>
  <si>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</si>
  <si>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</si>
  <si>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</si>
  <si>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</si>
  <si>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</si>
  <si>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</si>
  <si>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</si>
  <si>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</si>
  <si>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</si>
  <si>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</si>
  <si>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</si>
  <si>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</si>
  <si>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</si>
  <si>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</si>
  <si>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</si>
  <si>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</si>
  <si>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</si>
  <si>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</si>
  <si>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</si>
  <si>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</si>
  <si>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</si>
  <si>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</si>
  <si>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</si>
  <si>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</si>
  <si>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</si>
  <si>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</si>
  <si>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</si>
  <si>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</si>
  <si>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</si>
  <si>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</si>
  <si>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</si>
  <si>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</si>
  <si>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</si>
  <si>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</si>
  <si>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</si>
  <si>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</si>
  <si>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</si>
  <si>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</si>
  <si>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</si>
  <si>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</si>
  <si>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</si>
  <si>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</si>
  <si>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</si>
  <si>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</si>
  <si>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</si>
  <si>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</si>
  <si>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</si>
  <si>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</si>
  <si>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</si>
  <si>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</si>
  <si>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</si>
  <si>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</si>
  <si>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</si>
  <si>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</si>
  <si>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</si>
  <si>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</si>
  <si>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</si>
  <si>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</si>
  <si>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</si>
  <si>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</si>
  <si>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</si>
  <si>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</si>
  <si>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</si>
  <si>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</si>
  <si>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</si>
  <si>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</si>
  <si>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</si>
  <si>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</si>
  <si>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</si>
  <si>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</si>
  <si>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</si>
  <si>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</si>
  <si>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</si>
  <si>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</si>
  <si>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</si>
  <si>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</si>
  <si>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</si>
  <si>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</si>
  <si>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</si>
  <si>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</si>
  <si>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</si>
  <si>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</si>
  <si>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</si>
  <si>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</si>
  <si>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</si>
  <si>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</si>
  <si>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</si>
  <si>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</si>
  <si>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</si>
  <si>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</si>
  <si>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</si>
  <si>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</si>
  <si>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</si>
  <si>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</si>
  <si>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</si>
  <si>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</si>
  <si>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</si>
  <si>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</si>
  <si>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</si>
  <si>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</si>
  <si>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</si>
  <si>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</si>
  <si>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</si>
  <si>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</si>
  <si>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</si>
  <si>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</si>
  <si>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</si>
  <si>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</si>
  <si>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</si>
  <si>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</si>
  <si>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</si>
  <si>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</si>
  <si>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</si>
  <si>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</si>
  <si>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</si>
  <si>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</si>
  <si>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</si>
  <si>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</si>
  <si>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</si>
  <si>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</si>
  <si>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</si>
  <si>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</si>
  <si>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</si>
  <si>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</si>
  <si>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</si>
  <si>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</si>
  <si>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</si>
  <si>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</si>
  <si>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</si>
  <si>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</si>
  <si>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</si>
  <si>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</si>
  <si>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</si>
  <si>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</si>
  <si>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</si>
  <si>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</si>
  <si>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</si>
  <si>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</si>
  <si>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</si>
  <si>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</si>
  <si>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</si>
  <si>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</si>
  <si>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</si>
  <si>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</si>
  <si>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</si>
  <si>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</si>
  <si>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</si>
  <si>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</si>
  <si>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</si>
  <si>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</si>
  <si>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</si>
  <si>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</si>
  <si>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</si>
  <si>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</si>
  <si>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</si>
  <si>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</si>
  <si>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</si>
  <si>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</si>
  <si>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</si>
  <si>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</si>
  <si>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</si>
  <si>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</si>
  <si>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</si>
  <si>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</si>
  <si>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</si>
  <si>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</si>
  <si>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</si>
  <si>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</si>
  <si>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</si>
  <si>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</si>
  <si>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</si>
  <si>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</si>
  <si>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</si>
  <si>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</si>
  <si>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</si>
  <si>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</si>
  <si>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</si>
  <si>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</si>
  <si>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</si>
  <si>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</si>
  <si>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</si>
  <si>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</si>
  <si>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</si>
  <si>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</si>
  <si>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</si>
  <si>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</si>
  <si>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</si>
  <si>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</si>
  <si>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</si>
  <si>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</si>
  <si>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</si>
  <si>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</si>
  <si>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</si>
  <si>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</si>
  <si>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</si>
  <si>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</si>
  <si>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</si>
  <si>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</si>
  <si>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</si>
  <si>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</si>
  <si>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</si>
  <si>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</si>
  <si>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</si>
  <si>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</si>
  <si>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</si>
  <si>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</si>
  <si>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</si>
  <si>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</si>
  <si>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</si>
  <si>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</si>
  <si>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</si>
  <si>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</si>
  <si>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</si>
  <si>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</si>
  <si>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</si>
  <si>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</si>
  <si>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</si>
  <si>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</si>
  <si>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</si>
  <si>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</si>
  <si>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</si>
  <si>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</si>
  <si>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</si>
  <si>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</si>
  <si>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</si>
  <si>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</si>
  <si>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</si>
  <si>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</si>
  <si>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</si>
  <si>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</si>
  <si>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</si>
  <si>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</si>
  <si>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</si>
  <si>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</si>
  <si>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</si>
  <si>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</si>
  <si>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</si>
  <si>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</si>
  <si>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</si>
  <si>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</si>
  <si>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</si>
  <si>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</si>
  <si>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</si>
  <si>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</si>
  <si>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</si>
  <si>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</si>
  <si>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</si>
  <si>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</si>
  <si>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</si>
  <si>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</si>
  <si>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</si>
  <si>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</si>
  <si>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</si>
  <si>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</si>
  <si>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</si>
  <si>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</si>
  <si>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</si>
  <si>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</si>
  <si>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</si>
  <si>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</si>
  <si>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</si>
  <si>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</si>
  <si>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</si>
  <si>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</si>
  <si>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</si>
  <si>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</si>
  <si>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</si>
  <si>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</si>
  <si>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</si>
  <si>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</si>
  <si>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</si>
  <si>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</si>
  <si>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</si>
  <si>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</si>
  <si>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</si>
  <si>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</si>
  <si>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</si>
  <si>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</si>
  <si>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</si>
  <si>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</si>
  <si>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</si>
  <si>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</si>
  <si>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</si>
  <si>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</si>
  <si>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</si>
  <si>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</si>
  <si>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</si>
  <si>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</si>
  <si>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</si>
  <si>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</si>
  <si>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</si>
  <si>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</si>
  <si>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</si>
  <si>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</si>
  <si>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</si>
  <si>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</si>
  <si>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</si>
  <si>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</si>
  <si>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</si>
  <si>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</si>
  <si>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</si>
  <si>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</si>
  <si>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</si>
  <si>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</si>
  <si>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</si>
  <si>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</si>
  <si>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</si>
  <si>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</si>
  <si>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</si>
  <si>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</si>
  <si>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</si>
  <si>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</si>
  <si>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</si>
  <si>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</si>
  <si>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</si>
  <si>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</si>
  <si>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</si>
  <si>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</si>
  <si>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</si>
  <si>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</si>
  <si>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</si>
  <si>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</si>
  <si>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</si>
  <si>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</si>
  <si>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</si>
  <si>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</si>
  <si>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</si>
  <si>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</si>
  <si>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</si>
  <si>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</si>
  <si>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</si>
  <si>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</si>
  <si>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</si>
  <si>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</si>
  <si>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</si>
  <si>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</si>
  <si>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</si>
  <si>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</si>
  <si>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</si>
  <si>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</si>
  <si>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</si>
  <si>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</si>
  <si>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</si>
  <si>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</si>
  <si>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</si>
  <si>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</si>
  <si>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</si>
  <si>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</si>
  <si>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</si>
  <si>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</si>
  <si>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</si>
  <si>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</si>
  <si>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</si>
  <si>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</si>
  <si>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</si>
  <si>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</si>
  <si>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</si>
  <si>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</si>
  <si>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</si>
  <si>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</si>
  <si>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</si>
  <si>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</si>
  <si>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</si>
  <si>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</si>
  <si>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</si>
  <si>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</si>
  <si>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</si>
  <si>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</si>
  <si>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</si>
  <si>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</si>
  <si>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31 DE MAYO DE 2022</t>
  </si>
  <si>
    <t>LIC.OSCAR DANIEL CARRION CALVARIO</t>
  </si>
  <si>
    <t>MTRO. JOSE LUIS JIMENEZ DIAZ</t>
  </si>
  <si>
    <t>PRESIDENTE MUNICIPAL</t>
  </si>
  <si>
    <t>FUNCIONARIO ENCARGADO DE HACIENDA MUNICIPAL</t>
  </si>
  <si>
    <t>ASEJ2022-05-23-08-2022-1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</si>
</sst>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26620819.609999999</v>
      </c>
      <c r="AY7" s="13">
        <f>AY8+AY29+AY35+AY40+AY72+AY81+AY102+AY114</f>
        <v>36262355.370000005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8641612.870000001</v>
      </c>
      <c r="AY8" s="15">
        <f>AY9+AY11+AY15+AY16+AY17+AY18+AY19+AY25+AY27</f>
        <v>13421414.040000001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28000</v>
      </c>
      <c r="AY9" s="17">
        <f>SUM(AY10)</f>
        <v>300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28000</v>
      </c>
      <c r="AY10" s="20">
        <v>300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8269922.4900000002</v>
      </c>
      <c r="AY11" s="17">
        <f>SUM(AY12:AY14)</f>
        <v>13020023.950000001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5025992.57</v>
      </c>
      <c r="AY12" s="20">
        <v>5496472.9100000001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3243799.92</v>
      </c>
      <c r="AY13" s="20">
        <v>7371903.4400000004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130</v>
      </c>
      <c r="AY14" s="20">
        <v>151647.6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343690.38</v>
      </c>
      <c r="AY19" s="17">
        <f>SUM(AY20:AY24)</f>
        <v>401090.09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343690.38</v>
      </c>
      <c r="AY20" s="20">
        <v>401090.09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11943645.899999999</v>
      </c>
      <c r="AY40" s="15">
        <f>AY41+AY46+AY47+AY62+AY68+AY70</f>
        <v>19866261.330000002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1880092.73</v>
      </c>
      <c r="AY41" s="17">
        <f>SUM(AY42:AY45)</f>
        <v>2275162.67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1048724.5</v>
      </c>
      <c r="AY42" s="20">
        <v>1193680.81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71459</v>
      </c>
      <c r="AY43" s="20">
        <v>254050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759909.23</v>
      </c>
      <c r="AY44" s="20">
        <v>827431.86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8611745.1799999978</v>
      </c>
      <c r="AY47" s="17">
        <f>SUM(AY48:AY61)</f>
        <v>15953290.350000003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1409630.32</v>
      </c>
      <c r="AY48" s="20">
        <v>1588480.74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65017</v>
      </c>
      <c r="AY49" s="20">
        <v>132846.44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187053.61</v>
      </c>
      <c r="AY50" s="20">
        <v>403337.42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22210.51</v>
      </c>
      <c r="AY52" s="20">
        <v>40076.660000000003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49139.22</v>
      </c>
      <c r="AY55" s="20">
        <v>79847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714</v>
      </c>
      <c r="AY56" s="20">
        <v>90013.47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5683838.0199999996</v>
      </c>
      <c r="AY57" s="20">
        <v>10215919.130000001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299153.06</v>
      </c>
      <c r="AY58" s="20">
        <v>834445.99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31382.5</v>
      </c>
      <c r="AY59" s="20">
        <v>82358.22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761691</v>
      </c>
      <c r="AY60" s="20">
        <v>2056763.19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101915.94</v>
      </c>
      <c r="AY61" s="20">
        <v>253506.46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1449137.99</v>
      </c>
      <c r="AY62" s="17">
        <f>SUM(AY63:AY67)</f>
        <v>1623913.31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1449137.99</v>
      </c>
      <c r="AY63" s="20">
        <v>1623913.31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2670</v>
      </c>
      <c r="AY70" s="17">
        <f>SUM(AY71)</f>
        <v>13895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2670</v>
      </c>
      <c r="AY71" s="20">
        <v>13895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1560368.07</v>
      </c>
      <c r="AY72" s="15">
        <f>AY73+AY76+AY77+AY78+AY80</f>
        <v>1604822.44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1560368.07</v>
      </c>
      <c r="AY73" s="17">
        <f>SUM(AY74:AY75)</f>
        <v>1604822.44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319897.5</v>
      </c>
      <c r="AY74" s="20">
        <v>666448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1240470.57</v>
      </c>
      <c r="AY75" s="20">
        <v>938374.44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4475192.7699999996</v>
      </c>
      <c r="AY81" s="15">
        <f>AY82+AY83+AY85+AY87+AY89+AY91+AY93+AY94+AY100</f>
        <v>1369857.5599999998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4475192.7699999996</v>
      </c>
      <c r="AY100" s="17">
        <f>SUM(AY101)</f>
        <v>1320462.3899999999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4475192.7699999996</v>
      </c>
      <c r="AY101" s="20">
        <v>1320462.3899999999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47993559.43</v>
      </c>
      <c r="AY117" s="13">
        <f>AY118+AY149</f>
        <v>134059407.78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47993559.43</v>
      </c>
      <c r="AY118" s="15">
        <f>AY119+AY132+AY135+AY140+AY146</f>
        <v>134059407.78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32733228.719999999</v>
      </c>
      <c r="AY119" s="17">
        <f>SUM(AY120:AY131)</f>
        <v>93836059.560000002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32733228.719999999</v>
      </c>
      <c r="AY120" s="20">
        <v>93836059.560000002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15260330.709999999</v>
      </c>
      <c r="AY132" s="17">
        <f>SUM(AY133:AY134)</f>
        <v>31821390.219999999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3697559.02</v>
      </c>
      <c r="AY133" s="20">
        <v>7053092.7199999997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11562771.689999999</v>
      </c>
      <c r="AY134" s="20">
        <v>24768297.5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8401958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8401958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74614379.039999992</v>
      </c>
      <c r="AY184" s="27">
        <f>AY7+AY117+AY161</f>
        <v>170321763.15000001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49032163.649999999</v>
      </c>
      <c r="AY186" s="13">
        <f>AY187+AY222+AY287</f>
        <v>109743126.81999999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22841778.620000001</v>
      </c>
      <c r="AY187" s="15">
        <f>AY188+AY193+AY198+AY207+AY212+AY219</f>
        <v>58441265.039999999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15371712.279999999</v>
      </c>
      <c r="AY188" s="17">
        <f>SUM(AY189:AY192)</f>
        <v>32683591.210000001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752319</v>
      </c>
      <c r="AY189" s="20">
        <v>1772592.44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14619393.279999999</v>
      </c>
      <c r="AY191" s="20">
        <v>30910998.77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5632296.2400000002</v>
      </c>
      <c r="AY193" s="17">
        <f>SUM(AY194:AY197)</f>
        <v>13383008.939999999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5632296.2400000002</v>
      </c>
      <c r="AY195" s="20">
        <v>13383008.939999999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1600741.28</v>
      </c>
      <c r="AY198" s="17">
        <f>SUM(AY199:AY206)</f>
        <v>10943042.779999999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1112779.8600000001</v>
      </c>
      <c r="AY199" s="20">
        <v>2231937.6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16127.47</v>
      </c>
      <c r="AY200" s="20">
        <v>7230533.1500000004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471833.95</v>
      </c>
      <c r="AY201" s="20">
        <v>1480572.03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43515.34</v>
      </c>
      <c r="AY212" s="17">
        <f>SUM(AY213:AY218)</f>
        <v>237342.82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39291.74</v>
      </c>
      <c r="AY214" s="20">
        <v>176410.94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4223.6000000000004</v>
      </c>
      <c r="AY218" s="20">
        <v>60931.88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193513.48</v>
      </c>
      <c r="AY219" s="17">
        <v>1194279.29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193513.48</v>
      </c>
      <c r="AY220" s="20">
        <v>1194279.29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11735733.060000001</v>
      </c>
      <c r="AY222" s="15">
        <f>AY223+AY232+AY236+AY246+AY256+AY264+AY267+AY273+AY277</f>
        <v>22135345.02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1101672.6400000001</v>
      </c>
      <c r="AY223" s="17">
        <f>SUM(AY224:AY231)</f>
        <v>2990433.17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266613.34999999998</v>
      </c>
      <c r="AY224" s="20">
        <v>1075752.0900000001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56712.02</v>
      </c>
      <c r="AY227" s="20">
        <v>177524.01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99364.13</v>
      </c>
      <c r="AY228" s="20">
        <v>215427.46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453573.26</v>
      </c>
      <c r="AY229" s="20">
        <v>929053.98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225409.88</v>
      </c>
      <c r="AY231" s="20">
        <v>591677.62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77539.92</v>
      </c>
      <c r="AY232" s="17">
        <f>SUM(AY233:AY235)</f>
        <v>256058.91999999998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61182.239999999998</v>
      </c>
      <c r="AY233" s="20">
        <v>224193.93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16357.68</v>
      </c>
      <c r="AY234" s="20">
        <v>31864.99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3980819.12</v>
      </c>
      <c r="AY246" s="17">
        <f>SUM(AY247:AY255)</f>
        <v>6767703.7199999997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301284.5</v>
      </c>
      <c r="AY247" s="20">
        <v>1329242.99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361335.05</v>
      </c>
      <c r="AY248" s="20">
        <v>1162638.6499999999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69685.14</v>
      </c>
      <c r="AY249" s="20">
        <v>87545.33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144744.32000000001</v>
      </c>
      <c r="AY250" s="20">
        <v>73242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7420</v>
      </c>
      <c r="AY251" s="20">
        <v>6623.74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2529523.8199999998</v>
      </c>
      <c r="AY252" s="20">
        <v>1385069.25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13866.6</v>
      </c>
      <c r="AY253" s="20">
        <v>671467.58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47898</v>
      </c>
      <c r="AY254" s="20">
        <v>360579.06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505061.69</v>
      </c>
      <c r="AY255" s="20">
        <v>1691295.12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1193572.81</v>
      </c>
      <c r="AY256" s="17">
        <f>SUM(AY257:AY263)</f>
        <v>2382886.52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194843.48</v>
      </c>
      <c r="AY257" s="20">
        <v>427188.63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32347.19</v>
      </c>
      <c r="AY258" s="20">
        <v>252996.35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577363.56000000006</v>
      </c>
      <c r="AY259" s="20">
        <v>1320049.33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388231.62</v>
      </c>
      <c r="AY260" s="20">
        <v>276459.93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786.96</v>
      </c>
      <c r="AY262" s="20">
        <v>106192.28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4089356.5</v>
      </c>
      <c r="AY264" s="17">
        <f>SUM(AY265:AY266)</f>
        <v>6786759.5599999996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4089356.5</v>
      </c>
      <c r="AY265" s="20">
        <v>6786759.5599999996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238225.50999999998</v>
      </c>
      <c r="AY267" s="17">
        <f>SUM(AY268:AY272)</f>
        <v>789064.53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468690.43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88653.43</v>
      </c>
      <c r="AY269" s="20">
        <v>103207.87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149572.07999999999</v>
      </c>
      <c r="AY270" s="20">
        <v>200666.09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1054546.56</v>
      </c>
      <c r="AY277" s="17">
        <f>SUM(AY278:AY286)</f>
        <v>2162438.6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188307.91</v>
      </c>
      <c r="AY278" s="20">
        <v>307736.87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12253.03</v>
      </c>
      <c r="AY279" s="20">
        <v>69598.22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2099</v>
      </c>
      <c r="AY280" s="20">
        <v>30458.58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42358.02</v>
      </c>
      <c r="AY281" s="20">
        <v>308524.81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771764.63</v>
      </c>
      <c r="AY283" s="20">
        <v>1364650.6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399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34863.97</v>
      </c>
      <c r="AY285" s="20">
        <v>55130.52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14454651.969999999</v>
      </c>
      <c r="AY287" s="15">
        <f>AY288+AY298+AY308+AY318+AY328+AY338+AY346+AY356+AY362</f>
        <v>29166516.759999998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5375486.1500000004</v>
      </c>
      <c r="AY288" s="17">
        <v>14681494.390000001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5280545</v>
      </c>
      <c r="AY289" s="20">
        <v>14403674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2986.8</v>
      </c>
      <c r="AY290" s="20">
        <v>9233.7099999999991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65514.35</v>
      </c>
      <c r="AY292" s="20">
        <v>152646.84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11948</v>
      </c>
      <c r="AY294" s="20">
        <v>87866.8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14392</v>
      </c>
      <c r="AY295" s="20">
        <v>27225.86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847.18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1105424.94</v>
      </c>
      <c r="AY298" s="17">
        <f>SUM(AY299:AY307)</f>
        <v>1462551.31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48204.02</v>
      </c>
      <c r="AY300" s="20">
        <v>76854.06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624511.69999999995</v>
      </c>
      <c r="AY303" s="20">
        <v>41226.81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4966</v>
      </c>
      <c r="AY304" s="20">
        <v>629656.22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427743.22</v>
      </c>
      <c r="AY307" s="20">
        <v>714814.22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179800</v>
      </c>
      <c r="AY308" s="17">
        <f>SUM(AY309:AY317)</f>
        <v>290371.20000000001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179800</v>
      </c>
      <c r="AY312" s="20">
        <v>284200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112311.65999999999</v>
      </c>
      <c r="AY318" s="17">
        <f>SUM(AY319:AY327)</f>
        <v>473298.37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10823.96</v>
      </c>
      <c r="AY319" s="20">
        <v>25564.080000000002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100837.31</v>
      </c>
      <c r="AY323" s="20">
        <v>447734.29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462.47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187.92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2135825.9300000002</v>
      </c>
      <c r="AY328" s="17">
        <f>SUM(AY329:AY337)</f>
        <v>3474608.32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1625238.31</v>
      </c>
      <c r="AY329" s="20">
        <v>2280489.5299999998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753.84</v>
      </c>
      <c r="AY330" s="20">
        <v>29406.6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0</v>
      </c>
      <c r="AY331" s="20">
        <v>58230.42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346306.79</v>
      </c>
      <c r="AY333" s="20">
        <v>653235.56999999995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58331.99</v>
      </c>
      <c r="AY335" s="20">
        <v>48842.2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105195</v>
      </c>
      <c r="AY337" s="20">
        <v>387062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141284</v>
      </c>
      <c r="AY338" s="17">
        <f>SUM(AY339:AY345)</f>
        <v>263204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125624</v>
      </c>
      <c r="AY339" s="20">
        <v>263204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375489.84</v>
      </c>
      <c r="AY346" s="17">
        <f>SUM(AY347:AY355)</f>
        <v>911253.89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4062.5</v>
      </c>
      <c r="AY348" s="20">
        <v>3917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353264.02</v>
      </c>
      <c r="AY351" s="20">
        <v>813548.88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18163.32</v>
      </c>
      <c r="AY355" s="20">
        <v>57705.84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1976650.11</v>
      </c>
      <c r="AY356" s="17">
        <f>SUM(AY357:AY361)</f>
        <v>2660179.77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1976650.11</v>
      </c>
      <c r="AY358" s="20">
        <v>2660179.77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3052379.34</v>
      </c>
      <c r="AY362" s="17">
        <f>SUM(AY363:AY371)</f>
        <v>4949555.51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582184.21</v>
      </c>
      <c r="AY364" s="20">
        <v>1281639.8700000001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981257.99</v>
      </c>
      <c r="AY366" s="20">
        <v>910327.23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1450613.64</v>
      </c>
      <c r="AY371" s="20">
        <v>2536931.96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7956916.8999999994</v>
      </c>
      <c r="AY372" s="13">
        <f>AY373+AY385+AY391+AY403+AY416+AY423+AY433+AY436+AY447</f>
        <v>18376691.170000002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2883181.26</v>
      </c>
      <c r="AY385" s="15">
        <f>AY386+AY390</f>
        <v>8388766.2699999996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2883181.26</v>
      </c>
      <c r="AY386" s="17">
        <f>SUM(AY387:AY389)</f>
        <v>8388766.2699999996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2883181.26</v>
      </c>
      <c r="AY387" s="20">
        <v>8388766.2699999996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1372974.82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1372974.82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1372974.82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4175762.42</v>
      </c>
      <c r="AY403" s="15">
        <f>AY404+AY406+AY408+AY414</f>
        <v>6604849.4100000001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3951525.8</v>
      </c>
      <c r="AY404" s="17">
        <f>SUM(AY405)</f>
        <v>3433468.19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3951525.8</v>
      </c>
      <c r="AY405" s="20">
        <v>3433468.19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51798</v>
      </c>
      <c r="AY406" s="17">
        <f>SUM(AY407)</f>
        <v>101312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51798</v>
      </c>
      <c r="AY407" s="20">
        <v>101312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172438.62</v>
      </c>
      <c r="AY408" s="17">
        <f>SUM(AY409:AY413)</f>
        <v>3070069.22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601940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172438.62</v>
      </c>
      <c r="AY411" s="20">
        <v>2468129.2200000002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897973.22</v>
      </c>
      <c r="AY416" s="15">
        <f>AY417+AY419+AY421</f>
        <v>2010100.67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897973.22</v>
      </c>
      <c r="AY417" s="17">
        <f>SUM(AY418)</f>
        <v>2010100.67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897973.22</v>
      </c>
      <c r="AY418" s="20">
        <v>2010100.67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1203120.46</v>
      </c>
      <c r="AY477" s="13">
        <f>AY478+AY489+AY494+AY499+AY502</f>
        <v>2326895.63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1203120.46</v>
      </c>
      <c r="AY478" s="15">
        <f>AY479+AY483</f>
        <v>2326895.63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1203120.46</v>
      </c>
      <c r="AY479" s="17">
        <f>SUM(AY480:AY482)</f>
        <v>2326895.63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1203120.46</v>
      </c>
      <c r="AY480" s="20">
        <v>2326895.63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58192201.009999998</v>
      </c>
      <c r="AY543" s="30">
        <f>AY186+AY372+AY453+AY477+AY507+AY540</f>
        <v>130446713.61999999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16422178.029999994</v>
      </c>
      <c r="AY544" s="31">
        <f>AY184-AY543</f>
        <v>39875049.530000016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FugMtE3c3U1TLBqdQMI8a5h68YuV5wFgCOOKntmsAwVi+L3OO9ua0mddv8hx/c5nMJSg3rBrPQRO6g06p2xbmg==" saltValue="YVg3yXE9q2F7L0aWtj9H2g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2021-12-07T19:32:18Z</dcterms:created>
  <dcterms:modified xsi:type="dcterms:W3CDTF">2022-08-23T18:04:46Z</dcterms:modified>
</cp:coreProperties>
</file>